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Elena\Desktop\PLAN GEN DE NEG EA 25ABRIL2018\"/>
    </mc:Choice>
  </mc:AlternateContent>
  <xr:revisionPtr revIDLastSave="0" documentId="13_ncr:1_{FEE2CABA-A060-4826-9BD5-A8DC4C700A3F}" xr6:coauthVersionLast="31" xr6:coauthVersionMax="31" xr10:uidLastSave="{00000000-0000-0000-0000-000000000000}"/>
  <bookViews>
    <workbookView xWindow="360" yWindow="90" windowWidth="11595" windowHeight="8700" xr2:uid="{00000000-000D-0000-FFFF-FFFF00000000}"/>
  </bookViews>
  <sheets>
    <sheet name="planeador anual" sheetId="2" r:id="rId1"/>
    <sheet name="Bono Producción 2018" sheetId="5" r:id="rId2"/>
  </sheets>
  <calcPr calcId="179017"/>
</workbook>
</file>

<file path=xl/calcChain.xml><?xml version="1.0" encoding="utf-8"?>
<calcChain xmlns="http://schemas.openxmlformats.org/spreadsheetml/2006/main">
  <c r="F15" i="2" l="1"/>
  <c r="F16" i="2"/>
  <c r="F17" i="2"/>
  <c r="F18" i="2"/>
  <c r="C15" i="2"/>
  <c r="C16" i="2"/>
  <c r="C17" i="2"/>
  <c r="C18" i="2"/>
  <c r="F19" i="2" l="1"/>
  <c r="D26" i="2" s="1"/>
  <c r="E26" i="2" s="1"/>
  <c r="F26" i="2" s="1"/>
  <c r="G26" i="2" s="1"/>
  <c r="C19" i="2"/>
  <c r="B14" i="2" s="1"/>
  <c r="B15" i="2" s="1"/>
  <c r="D27" i="2" l="1"/>
  <c r="E27" i="2" s="1"/>
  <c r="F27" i="2" s="1"/>
  <c r="G27" i="2" s="1"/>
  <c r="B10" i="2"/>
  <c r="C10" i="2" s="1"/>
  <c r="D10" i="2" s="1"/>
  <c r="E10" i="2" s="1"/>
  <c r="F5" i="2"/>
  <c r="G5" i="2"/>
</calcChain>
</file>

<file path=xl/sharedStrings.xml><?xml version="1.0" encoding="utf-8"?>
<sst xmlns="http://schemas.openxmlformats.org/spreadsheetml/2006/main" count="42" uniqueCount="36">
  <si>
    <t>Anual</t>
  </si>
  <si>
    <t>Semestral</t>
  </si>
  <si>
    <t>Trimestral</t>
  </si>
  <si>
    <t>Mensual</t>
  </si>
  <si>
    <t>Prima promedio</t>
  </si>
  <si>
    <t>META EN PRODUCCIÓN</t>
  </si>
  <si>
    <t>Negocios requeridos</t>
  </si>
  <si>
    <t>Entrevistas para cierre</t>
  </si>
  <si>
    <t>(coloca aquí tu el número de entrevistas que requieres para lograr un cierre)</t>
  </si>
  <si>
    <t>Producción</t>
  </si>
  <si>
    <t>F.Pago</t>
  </si>
  <si>
    <t>Negocios</t>
  </si>
  <si>
    <t>ACTIVIDAD REQUERIDA</t>
  </si>
  <si>
    <t>Semanal</t>
  </si>
  <si>
    <t>Entrevistas</t>
  </si>
  <si>
    <t>Prospectos</t>
  </si>
  <si>
    <t>Requisito mínimo para bono</t>
  </si>
  <si>
    <t>INGRESO MENSUAL REQUERIDO</t>
  </si>
  <si>
    <t>(coloca aquí tu ingreso requerido)</t>
  </si>
  <si>
    <t>PORCENTAJE DE BONO</t>
  </si>
  <si>
    <t>Real</t>
  </si>
  <si>
    <t>(coloca aquí el número de negocios que requieres para lograr la meta que te propusiste)</t>
  </si>
  <si>
    <t>1 negocio</t>
  </si>
  <si>
    <t>Cuatrimestral</t>
  </si>
  <si>
    <t>Diaria</t>
  </si>
  <si>
    <t xml:space="preserve">De </t>
  </si>
  <si>
    <t>A</t>
  </si>
  <si>
    <t>Incentivo</t>
  </si>
  <si>
    <t xml:space="preserve">Desempeño </t>
  </si>
  <si>
    <t>5 entrevistas</t>
  </si>
  <si>
    <t>PLANEADOR CUATRIMESTRAL</t>
  </si>
  <si>
    <t>En adelante</t>
  </si>
  <si>
    <t xml:space="preserve">Bono de Producción </t>
  </si>
  <si>
    <t>Regresar</t>
  </si>
  <si>
    <t>(coloca aquí tu prima promedio. La prima promedio de Quálitas es de $5,000 aproximadamente)</t>
  </si>
  <si>
    <t>250,000 para 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</si>
</sst>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Trebuchet MS"/>
      <family val="2"/>
    </font>
    <font>
      <u/>
      <sz val="10"/>
      <color indexed="12"/>
      <name val="Arial"/>
    </font>
    <font>
      <b/>
      <sz val="12"/>
      <name val="Tahoma"/>
      <family val="2"/>
    </font>
    <font>
      <sz val="12"/>
      <name val="Tahoma"/>
      <family val="2"/>
    </font>
    <font>
      <b/>
      <sz val="14"/>
      <name val="Trebuchet MS"/>
      <family val="2"/>
    </font>
    <font>
      <sz val="8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7" fillId="4" borderId="0" xfId="0" applyFont="1" applyFill="1" applyAlignment="1">
      <alignment horizontal="center"/>
    </xf>
    <xf numFmtId="4" fontId="5" fillId="0" borderId="0" xfId="0" applyNumberFormat="1" applyFont="1"/>
    <xf numFmtId="4" fontId="7" fillId="4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9" fillId="0" borderId="0" xfId="0" applyFont="1"/>
    <xf numFmtId="0" fontId="10" fillId="0" borderId="0" xfId="1" applyFont="1" applyAlignment="1" applyProtection="1">
      <alignment horizontal="right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0" xfId="0" applyFill="1" applyBorder="1"/>
    <xf numFmtId="3" fontId="11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3" fontId="0" fillId="6" borderId="1" xfId="0" applyNumberFormat="1" applyFill="1" applyBorder="1"/>
    <xf numFmtId="9" fontId="0" fillId="6" borderId="1" xfId="0" applyNumberFormat="1" applyFill="1" applyBorder="1"/>
    <xf numFmtId="0" fontId="14" fillId="5" borderId="1" xfId="0" applyFont="1" applyFill="1" applyBorder="1"/>
    <xf numFmtId="165" fontId="0" fillId="0" borderId="1" xfId="0" applyNumberFormat="1" applyBorder="1" applyAlignment="1">
      <alignment horizontal="center"/>
    </xf>
    <xf numFmtId="165" fontId="0" fillId="7" borderId="1" xfId="0" applyNumberFormat="1" applyFill="1" applyBorder="1"/>
    <xf numFmtId="3" fontId="0" fillId="0" borderId="1" xfId="0" applyNumberFormat="1" applyBorder="1" applyAlignment="1">
      <alignment horizontal="center"/>
    </xf>
    <xf numFmtId="3" fontId="2" fillId="6" borderId="0" xfId="0" applyNumberFormat="1" applyFont="1" applyFill="1"/>
    <xf numFmtId="0" fontId="2" fillId="6" borderId="0" xfId="0" applyFont="1" applyFill="1"/>
    <xf numFmtId="4" fontId="5" fillId="6" borderId="0" xfId="0" applyNumberFormat="1" applyFont="1" applyFill="1" applyAlignment="1">
      <alignment horizontal="right"/>
    </xf>
    <xf numFmtId="0" fontId="0" fillId="6" borderId="1" xfId="0" applyFill="1" applyBorder="1"/>
    <xf numFmtId="9" fontId="0" fillId="0" borderId="1" xfId="2" applyFont="1" applyBorder="1"/>
    <xf numFmtId="9" fontId="0" fillId="0" borderId="0" xfId="0" applyNumberFormat="1"/>
    <xf numFmtId="0" fontId="10" fillId="0" borderId="0" xfId="1" applyAlignment="1" applyProtection="1">
      <alignment horizontal="left"/>
    </xf>
    <xf numFmtId="9" fontId="10" fillId="0" borderId="0" xfId="1" applyNumberFormat="1" applyFill="1" applyBorder="1" applyAlignment="1" applyProtection="1">
      <alignment horizontal="center"/>
    </xf>
    <xf numFmtId="3" fontId="0" fillId="6" borderId="1" xfId="0" applyNumberFormat="1" applyFill="1" applyBorder="1" applyAlignment="1">
      <alignment horizontal="right"/>
    </xf>
    <xf numFmtId="4" fontId="2" fillId="3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workbookViewId="0">
      <selection activeCell="D18" sqref="D18"/>
    </sheetView>
  </sheetViews>
  <sheetFormatPr baseColWidth="10" defaultRowHeight="12.75" x14ac:dyDescent="0.2"/>
  <cols>
    <col min="1" max="1" width="24.42578125" customWidth="1"/>
    <col min="2" max="2" width="17.42578125" customWidth="1"/>
    <col min="3" max="3" width="14.140625" customWidth="1"/>
    <col min="4" max="4" width="16" customWidth="1"/>
    <col min="5" max="5" width="16.42578125" customWidth="1"/>
    <col min="7" max="7" width="13.7109375" customWidth="1"/>
    <col min="8" max="8" width="65.5703125" customWidth="1"/>
  </cols>
  <sheetData>
    <row r="1" spans="1:7" ht="15.75" x14ac:dyDescent="0.25">
      <c r="A1" s="50" t="s">
        <v>30</v>
      </c>
      <c r="B1" s="50"/>
      <c r="C1" s="50"/>
      <c r="D1" s="50"/>
      <c r="E1" s="50"/>
      <c r="F1" s="50"/>
      <c r="G1" s="50"/>
    </row>
    <row r="2" spans="1:7" ht="15.75" x14ac:dyDescent="0.25">
      <c r="A2" s="1"/>
      <c r="B2" s="1"/>
      <c r="C2" s="1"/>
      <c r="D2" s="1"/>
      <c r="E2" s="1"/>
      <c r="F2" s="1"/>
    </row>
    <row r="3" spans="1:7" ht="15.75" x14ac:dyDescent="0.25">
      <c r="A3" s="2" t="s">
        <v>16</v>
      </c>
      <c r="B3" t="s">
        <v>35</v>
      </c>
      <c r="D3" s="1"/>
      <c r="E3" s="1"/>
      <c r="F3" s="1"/>
    </row>
    <row r="4" spans="1:7" ht="15.75" x14ac:dyDescent="0.25">
      <c r="A4" s="1"/>
      <c r="B4" s="1"/>
      <c r="C4" s="1"/>
      <c r="D4" s="1"/>
      <c r="E4" s="1"/>
      <c r="F4" s="1"/>
    </row>
    <row r="5" spans="1:7" ht="15.75" x14ac:dyDescent="0.25">
      <c r="A5" s="11" t="s">
        <v>17</v>
      </c>
      <c r="B5" s="37">
        <v>15000</v>
      </c>
      <c r="C5" s="3" t="s">
        <v>18</v>
      </c>
      <c r="D5" s="1"/>
      <c r="E5" s="18" t="s">
        <v>20</v>
      </c>
      <c r="F5" s="18">
        <f>B15</f>
        <v>4544.13375</v>
      </c>
      <c r="G5" s="16" t="str">
        <f>IF(B5&lt;=B15, "BIEN","RECALCULA")</f>
        <v>RECALCULA</v>
      </c>
    </row>
    <row r="6" spans="1:7" ht="15.75" x14ac:dyDescent="0.25">
      <c r="A6" t="s">
        <v>4</v>
      </c>
      <c r="B6" s="37">
        <v>10357</v>
      </c>
      <c r="C6" s="3" t="s">
        <v>34</v>
      </c>
      <c r="D6" s="1"/>
      <c r="E6" s="1"/>
      <c r="F6" s="1"/>
    </row>
    <row r="7" spans="1:7" ht="15.75" x14ac:dyDescent="0.25">
      <c r="A7" t="s">
        <v>6</v>
      </c>
      <c r="B7" s="38">
        <v>52</v>
      </c>
      <c r="C7" s="3" t="s">
        <v>21</v>
      </c>
      <c r="D7" s="1"/>
      <c r="E7" s="1"/>
      <c r="F7" s="1"/>
    </row>
    <row r="8" spans="1:7" ht="15.75" x14ac:dyDescent="0.25">
      <c r="A8" s="1"/>
      <c r="B8" s="1"/>
      <c r="C8" s="1"/>
      <c r="D8" s="1"/>
      <c r="E8" s="1"/>
      <c r="F8" s="1"/>
    </row>
    <row r="9" spans="1:7" ht="15.75" x14ac:dyDescent="0.25">
      <c r="A9" s="1"/>
      <c r="B9" s="10" t="s">
        <v>23</v>
      </c>
      <c r="C9" s="10" t="s">
        <v>3</v>
      </c>
      <c r="D9" s="10" t="s">
        <v>13</v>
      </c>
      <c r="E9" s="10" t="s">
        <v>24</v>
      </c>
      <c r="F9" s="1"/>
    </row>
    <row r="10" spans="1:7" ht="15.75" x14ac:dyDescent="0.25">
      <c r="A10" s="11" t="s">
        <v>5</v>
      </c>
      <c r="B10" s="14">
        <f>C19</f>
        <v>201961.5</v>
      </c>
      <c r="C10" s="17">
        <f>B10/4</f>
        <v>50490.375</v>
      </c>
      <c r="D10" s="14">
        <f>C10/4</f>
        <v>12622.59375</v>
      </c>
      <c r="E10" s="14">
        <f>D10/5</f>
        <v>2524.5187500000002</v>
      </c>
      <c r="F10" s="1"/>
    </row>
    <row r="11" spans="1:7" ht="15.75" x14ac:dyDescent="0.25">
      <c r="A11" s="43" t="s">
        <v>19</v>
      </c>
      <c r="B11" s="39">
        <v>1</v>
      </c>
      <c r="C11" s="13"/>
      <c r="D11" s="12"/>
      <c r="E11" s="1"/>
      <c r="F11" s="1"/>
    </row>
    <row r="12" spans="1:7" ht="15.75" x14ac:dyDescent="0.25">
      <c r="A12" s="11"/>
      <c r="B12" s="14"/>
      <c r="C12" s="13"/>
      <c r="D12" s="12"/>
      <c r="E12" s="1"/>
      <c r="F12" s="1"/>
    </row>
    <row r="14" spans="1:7" x14ac:dyDescent="0.2">
      <c r="B14" s="19">
        <f>(C19*0.08)+(C19*B11)/100</f>
        <v>18176.535</v>
      </c>
      <c r="C14" s="4" t="s">
        <v>9</v>
      </c>
      <c r="D14" s="49" t="s">
        <v>10</v>
      </c>
      <c r="E14" s="49"/>
      <c r="F14" s="4" t="s">
        <v>11</v>
      </c>
    </row>
    <row r="15" spans="1:7" x14ac:dyDescent="0.2">
      <c r="B15" s="20">
        <f>B14/4</f>
        <v>4544.13375</v>
      </c>
      <c r="C15" s="5">
        <f>(B7*D15)*B6</f>
        <v>0</v>
      </c>
      <c r="D15" s="40">
        <v>0</v>
      </c>
      <c r="E15" s="6" t="s">
        <v>0</v>
      </c>
      <c r="F15" s="7">
        <f>B7*D15</f>
        <v>0</v>
      </c>
    </row>
    <row r="16" spans="1:7" x14ac:dyDescent="0.2">
      <c r="C16" s="5">
        <f>((B7*D16)*B6)/2</f>
        <v>134641</v>
      </c>
      <c r="D16" s="40">
        <v>0.5</v>
      </c>
      <c r="E16" s="6" t="s">
        <v>1</v>
      </c>
      <c r="F16" s="7">
        <f>B7*D16</f>
        <v>26</v>
      </c>
    </row>
    <row r="17" spans="1:7" x14ac:dyDescent="0.2">
      <c r="C17" s="5">
        <f>((B7*D17)*B6)/4</f>
        <v>67320.5</v>
      </c>
      <c r="D17" s="40">
        <v>0.5</v>
      </c>
      <c r="E17" s="6" t="s">
        <v>2</v>
      </c>
      <c r="F17" s="7">
        <f>B7*D17</f>
        <v>26</v>
      </c>
    </row>
    <row r="18" spans="1:7" x14ac:dyDescent="0.2">
      <c r="C18" s="5">
        <f>(((B7*D18)*B6)/12)*2</f>
        <v>0</v>
      </c>
      <c r="D18" s="40">
        <v>0</v>
      </c>
      <c r="E18" s="6" t="s">
        <v>3</v>
      </c>
      <c r="F18" s="7">
        <f>B7*D18</f>
        <v>0</v>
      </c>
    </row>
    <row r="19" spans="1:7" x14ac:dyDescent="0.2">
      <c r="C19" s="15">
        <f>SUM(C15:C18)</f>
        <v>201961.5</v>
      </c>
      <c r="D19" s="8"/>
      <c r="E19" s="8"/>
      <c r="F19" s="9">
        <f>SUM(F15:F18)</f>
        <v>52</v>
      </c>
    </row>
    <row r="20" spans="1:7" x14ac:dyDescent="0.2">
      <c r="C20" s="46"/>
      <c r="D20" s="47"/>
      <c r="E20" s="47"/>
      <c r="F20" s="48"/>
    </row>
    <row r="22" spans="1:7" x14ac:dyDescent="0.2">
      <c r="A22" t="s">
        <v>7</v>
      </c>
      <c r="B22" s="38">
        <v>5</v>
      </c>
      <c r="C22" s="3" t="s">
        <v>8</v>
      </c>
    </row>
    <row r="24" spans="1:7" x14ac:dyDescent="0.2">
      <c r="B24" s="54" t="s">
        <v>28</v>
      </c>
      <c r="C24" s="51" t="s">
        <v>12</v>
      </c>
      <c r="D24" s="52"/>
      <c r="E24" s="52"/>
      <c r="F24" s="52"/>
      <c r="G24" s="53"/>
    </row>
    <row r="25" spans="1:7" x14ac:dyDescent="0.2">
      <c r="B25" s="55"/>
      <c r="C25" s="7"/>
      <c r="D25" s="4" t="s">
        <v>23</v>
      </c>
      <c r="E25" s="4" t="s">
        <v>3</v>
      </c>
      <c r="F25" s="4" t="s">
        <v>13</v>
      </c>
      <c r="G25" s="4" t="s">
        <v>24</v>
      </c>
    </row>
    <row r="26" spans="1:7" x14ac:dyDescent="0.2">
      <c r="B26" s="33" t="s">
        <v>22</v>
      </c>
      <c r="C26" s="7" t="s">
        <v>11</v>
      </c>
      <c r="D26" s="24">
        <f>F19</f>
        <v>52</v>
      </c>
      <c r="E26" s="23">
        <f>D26/4</f>
        <v>13</v>
      </c>
      <c r="F26" s="24">
        <f>E26/4</f>
        <v>3.25</v>
      </c>
      <c r="G26" s="24">
        <f>F26/5</f>
        <v>0.65</v>
      </c>
    </row>
    <row r="27" spans="1:7" x14ac:dyDescent="0.2">
      <c r="B27" s="33" t="s">
        <v>29</v>
      </c>
      <c r="C27" s="7" t="s">
        <v>14</v>
      </c>
      <c r="D27" s="34">
        <f>D26*B22</f>
        <v>260</v>
      </c>
      <c r="E27" s="34">
        <f>D27/4</f>
        <v>65</v>
      </c>
      <c r="F27" s="34">
        <f>E27/4</f>
        <v>16.25</v>
      </c>
      <c r="G27" s="34">
        <f>F27/5</f>
        <v>3.25</v>
      </c>
    </row>
    <row r="28" spans="1:7" x14ac:dyDescent="0.2">
      <c r="C28" s="7" t="s">
        <v>15</v>
      </c>
      <c r="D28" s="35"/>
      <c r="E28" s="35"/>
      <c r="F28" s="36">
        <v>175</v>
      </c>
      <c r="G28" s="35"/>
    </row>
  </sheetData>
  <mergeCells count="4">
    <mergeCell ref="D14:E14"/>
    <mergeCell ref="A1:G1"/>
    <mergeCell ref="C24:G24"/>
    <mergeCell ref="B24:B25"/>
  </mergeCells>
  <phoneticPr fontId="1" type="noConversion"/>
  <hyperlinks>
    <hyperlink ref="A11" location="'Bono Producción 2016'!A1" display="PORCENTAJE DE BONO" xr:uid="{00000000-0004-0000-0000-000000000000}"/>
  </hyperlinks>
  <pageMargins left="0.75" right="0.75" top="1" bottom="1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8"/>
  <sheetViews>
    <sheetView showGridLines="0" workbookViewId="0">
      <selection activeCell="A12" sqref="A12"/>
    </sheetView>
  </sheetViews>
  <sheetFormatPr baseColWidth="10" defaultColWidth="9.140625" defaultRowHeight="12.75" x14ac:dyDescent="0.2"/>
  <cols>
    <col min="1" max="1" width="32.7109375" customWidth="1"/>
    <col min="2" max="4" width="22.28515625" customWidth="1"/>
  </cols>
  <sheetData>
    <row r="2" spans="1:5" ht="22.5" customHeight="1" x14ac:dyDescent="0.2">
      <c r="A2" s="56" t="s">
        <v>32</v>
      </c>
      <c r="B2" s="56"/>
      <c r="C2" s="56"/>
    </row>
    <row r="3" spans="1:5" ht="15.75" customHeight="1" x14ac:dyDescent="0.35">
      <c r="A3" s="21"/>
    </row>
    <row r="5" spans="1:5" ht="17.25" customHeight="1" x14ac:dyDescent="0.2">
      <c r="A5" s="30" t="s">
        <v>25</v>
      </c>
      <c r="B5" s="30" t="s">
        <v>26</v>
      </c>
      <c r="C5" s="30" t="s">
        <v>27</v>
      </c>
    </row>
    <row r="6" spans="1:5" x14ac:dyDescent="0.2">
      <c r="A6" s="25">
        <v>200000</v>
      </c>
      <c r="B6" s="25">
        <v>500000</v>
      </c>
      <c r="C6" s="41">
        <v>0.01</v>
      </c>
      <c r="E6" s="42"/>
    </row>
    <row r="7" spans="1:5" x14ac:dyDescent="0.2">
      <c r="A7" s="31">
        <v>500001</v>
      </c>
      <c r="B7" s="31">
        <v>1000000</v>
      </c>
      <c r="C7" s="32">
        <v>0.02</v>
      </c>
    </row>
    <row r="8" spans="1:5" x14ac:dyDescent="0.2">
      <c r="A8" s="25">
        <v>1000001</v>
      </c>
      <c r="B8" s="25">
        <v>1500000</v>
      </c>
      <c r="C8" s="41">
        <v>0.03</v>
      </c>
      <c r="E8" s="42"/>
    </row>
    <row r="9" spans="1:5" x14ac:dyDescent="0.2">
      <c r="A9" s="31">
        <v>1500001</v>
      </c>
      <c r="B9" s="31">
        <v>2500000</v>
      </c>
      <c r="C9" s="32">
        <v>0.04</v>
      </c>
    </row>
    <row r="10" spans="1:5" x14ac:dyDescent="0.2">
      <c r="A10" s="25">
        <v>2500001</v>
      </c>
      <c r="B10" s="25">
        <v>3500000</v>
      </c>
      <c r="C10" s="41">
        <v>0.05</v>
      </c>
      <c r="E10" s="42"/>
    </row>
    <row r="11" spans="1:5" x14ac:dyDescent="0.2">
      <c r="A11" s="31">
        <v>3500001</v>
      </c>
      <c r="B11" s="45" t="s">
        <v>31</v>
      </c>
      <c r="C11" s="32">
        <v>0.06</v>
      </c>
    </row>
    <row r="12" spans="1:5" x14ac:dyDescent="0.2">
      <c r="B12" s="22"/>
      <c r="C12" s="22"/>
    </row>
    <row r="13" spans="1:5" x14ac:dyDescent="0.2">
      <c r="B13" s="22"/>
      <c r="C13" s="22"/>
    </row>
    <row r="14" spans="1:5" ht="15" x14ac:dyDescent="0.2">
      <c r="A14" s="27"/>
      <c r="B14" s="44" t="s">
        <v>33</v>
      </c>
      <c r="C14" s="29"/>
      <c r="D14" s="29"/>
    </row>
    <row r="15" spans="1:5" ht="15" x14ac:dyDescent="0.2">
      <c r="A15" s="27"/>
      <c r="B15" s="28"/>
      <c r="C15" s="28"/>
      <c r="D15" s="28"/>
    </row>
    <row r="16" spans="1:5" ht="15" x14ac:dyDescent="0.2">
      <c r="A16" s="27"/>
      <c r="B16" s="29"/>
      <c r="C16" s="29"/>
      <c r="D16" s="29"/>
    </row>
    <row r="17" spans="1:4" x14ac:dyDescent="0.2">
      <c r="A17" s="26"/>
      <c r="B17" s="26"/>
      <c r="C17" s="26"/>
      <c r="D17" s="26"/>
    </row>
    <row r="18" spans="1:4" x14ac:dyDescent="0.2">
      <c r="A18" s="26"/>
      <c r="B18" s="26"/>
      <c r="C18" s="26"/>
      <c r="D18" s="26"/>
    </row>
  </sheetData>
  <mergeCells count="1">
    <mergeCell ref="A2:C2"/>
  </mergeCells>
  <phoneticPr fontId="1" type="noConversion"/>
  <hyperlinks>
    <hyperlink ref="B14" location="'planeador anual'!A1" display="Regresar" xr:uid="{00000000-0004-0000-0100-000000000000}"/>
  </hyperlinks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planeador anual</vt:lpstr>
      <vt:lpstr>Bono Producción 2018</vt:lpstr>
    </vt:vector>
  </TitlesOfParts>
  <Company>Ostos Consultores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pjimenez</dc:creator>
  <cp:lastModifiedBy>MariaElena</cp:lastModifiedBy>
  <dcterms:created xsi:type="dcterms:W3CDTF">2008-01-11T16:49:23Z</dcterms:created>
  <dcterms:modified xsi:type="dcterms:W3CDTF">2018-04-25T18:52:13Z</dcterms:modified>
</cp:coreProperties>
</file>